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<sst xmlns="http://schemas.openxmlformats.org/spreadsheetml/2006/main" count="35" uniqueCount="31">
  <si>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Найменування видатків</t>
  </si>
  <si>
    <t>Розподіл орієнтованого обсягу видатків на 2017 рік</t>
  </si>
  <si>
    <t>КЕКВ</t>
  </si>
  <si>
    <t>КТКВК - 240601 Охорона та раціональне використання природних ресурсів</t>
  </si>
  <si>
    <t>Тампонаж недіючих артезіанських свердловин</t>
  </si>
  <si>
    <t>тис. грн.</t>
  </si>
  <si>
    <t>КТКВК - 240602 Утилізація відходів</t>
  </si>
  <si>
    <t>КТКВК - 240603 Ліквідація іншого забруднення навколишнього природного середовища</t>
  </si>
  <si>
    <t>Будівництво каналізаційних насосних станцій, мереж каналізації</t>
  </si>
  <si>
    <t>Реконструкція очисних споруд, мережі водовідведення, каналізаційних насосних станцій</t>
  </si>
  <si>
    <t>Покращення санітарно-екологічного стану водойм</t>
  </si>
  <si>
    <t xml:space="preserve">Розробка проектно-кошторисної документації </t>
  </si>
  <si>
    <t>Разом по КТКВК</t>
  </si>
  <si>
    <t>Облаштування місць роздільного збору твердих побутових відходів</t>
  </si>
  <si>
    <t xml:space="preserve">Облаштування сміттєзвалищ </t>
  </si>
  <si>
    <t>КТКВК - 240604 Інша діяльність у сфері охорони навколишнього природного середовища</t>
  </si>
  <si>
    <t>Відновлення сприятливого гідрологічного режиму та санітарного стану водойм</t>
  </si>
  <si>
    <t xml:space="preserve">Реконструкція гідротехнічних споруд </t>
  </si>
  <si>
    <t>Благоустрій природних джерел</t>
  </si>
  <si>
    <t>Видання щорічної доповіді про стан навколишнього природного середовища, екологічного паспорту та літератури екологічного спрямування</t>
  </si>
  <si>
    <t>Визначення токсичності поверхневих вод та вмісту забруднюючих речовин в атмосферному повітрі</t>
  </si>
  <si>
    <t>Забезпечення функціонування Орхуського центру, проведення щорічних конкурсів, екофестивалей</t>
  </si>
  <si>
    <t>КТКВК - 240605 Заповідна справа</t>
  </si>
  <si>
    <t>Розробка проектів землеустрою</t>
  </si>
  <si>
    <t>Складання переліку рідкісних видів рослин області</t>
  </si>
  <si>
    <t>Розробка та облаштування екологічних стежок</t>
  </si>
  <si>
    <t>Разом по Департаменту екології та природних ресурсів облдержадміністрації</t>
  </si>
  <si>
    <t>УКБ</t>
  </si>
  <si>
    <t>Роботи з цифровим картографічним матеріалом</t>
  </si>
  <si>
    <t>Виготовлення інформаційних знаків на об’єкти природно-заповідного фонду</t>
  </si>
  <si>
    <r>
      <t xml:space="preserve">Потреба в коштах спеціального фонду обласного бюджету (фонду охорони навколишнього природного середовища) на 2017 рік </t>
    </r>
    <r>
      <rPr>
        <b/>
        <i/>
        <u val="single"/>
        <sz val="12"/>
        <color indexed="8"/>
        <rFont val="Times New Roman"/>
        <family val="1"/>
      </rPr>
      <t>Департаменту екологія та природних ресурсів Чернігівської облдержадміністрації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</si>
</sst>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right"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43" fillId="0" borderId="14" xfId="0" applyNumberFormat="1" applyFont="1" applyBorder="1" applyAlignment="1">
      <alignment horizontal="center" vertical="center" wrapText="1"/>
    </xf>
    <xf numFmtId="2" fontId="43" fillId="0" borderId="13" xfId="0" applyNumberFormat="1" applyFont="1" applyBorder="1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1">
      <selection activeCell="A1" sqref="A1:C1"/>
    </sheetView>
  </sheetViews>
  <sheetFormatPr defaultColWidth="9.140625" defaultRowHeight="15"/>
  <cols>
    <col min="2" max="2" width="60.57421875" style="0" customWidth="1"/>
    <col min="3" max="3" width="15.7109375" style="0" customWidth="1"/>
  </cols>
  <sheetData>
    <row r="1" spans="1:4" ht="55.5" customHeight="1">
      <c r="A1" s="22" t="s">
        <v>30</v>
      </c>
      <c r="B1" s="22"/>
      <c r="C1" s="22"/>
      <c r="D1" s="14"/>
    </row>
    <row r="2" ht="18.75" customHeight="1">
      <c r="C2" s="4" t="s">
        <v>5</v>
      </c>
    </row>
    <row r="3" spans="1:3" ht="60">
      <c r="A3" s="2" t="s">
        <v>2</v>
      </c>
      <c r="B3" s="2" t="s">
        <v>0</v>
      </c>
      <c r="C3" s="2" t="s">
        <v>1</v>
      </c>
    </row>
    <row r="4" spans="1:3" ht="21.75" customHeight="1">
      <c r="A4" s="25" t="s">
        <v>3</v>
      </c>
      <c r="B4" s="26"/>
      <c r="C4" s="27"/>
    </row>
    <row r="5" spans="1:3" ht="15">
      <c r="A5" s="12">
        <v>3122</v>
      </c>
      <c r="B5" s="3" t="s">
        <v>4</v>
      </c>
      <c r="C5" s="5">
        <v>2973.7</v>
      </c>
    </row>
    <row r="6" spans="1:5" ht="15">
      <c r="A6" s="10"/>
      <c r="B6" s="6" t="s">
        <v>12</v>
      </c>
      <c r="C6" s="7">
        <f>SUM(C5)</f>
        <v>2973.7</v>
      </c>
      <c r="E6">
        <f>553.1+549.7+623.6+354.8+446.3+446.2</f>
        <v>2973.7000000000003</v>
      </c>
    </row>
    <row r="7" spans="1:3" ht="15" customHeight="1">
      <c r="A7" s="25" t="s">
        <v>6</v>
      </c>
      <c r="B7" s="26"/>
      <c r="C7" s="27"/>
    </row>
    <row r="8" spans="1:3" ht="30" customHeight="1">
      <c r="A8" s="13">
        <v>2240</v>
      </c>
      <c r="B8" s="3" t="s">
        <v>13</v>
      </c>
      <c r="C8" s="9">
        <f>190</f>
        <v>190</v>
      </c>
    </row>
    <row r="9" spans="1:3" ht="15">
      <c r="A9" s="12">
        <v>3122</v>
      </c>
      <c r="B9" s="3" t="s">
        <v>14</v>
      </c>
      <c r="C9" s="5">
        <v>199.9</v>
      </c>
    </row>
    <row r="10" spans="1:5" ht="15">
      <c r="A10" s="8"/>
      <c r="B10" s="6" t="s">
        <v>12</v>
      </c>
      <c r="C10" s="7">
        <f>SUM(C8:C9)</f>
        <v>389.9</v>
      </c>
      <c r="E10">
        <f>199.9+190</f>
        <v>389.9</v>
      </c>
    </row>
    <row r="11" spans="1:3" ht="19.5" customHeight="1">
      <c r="A11" s="25" t="s">
        <v>7</v>
      </c>
      <c r="B11" s="26"/>
      <c r="C11" s="27"/>
    </row>
    <row r="12" spans="1:3" ht="18" customHeight="1">
      <c r="A12" s="19">
        <v>3122</v>
      </c>
      <c r="B12" s="3" t="s">
        <v>8</v>
      </c>
      <c r="C12" s="16">
        <f>562.8+718.8+303.88+100+1000</f>
        <v>2685.48</v>
      </c>
    </row>
    <row r="13" spans="1:3" ht="18" customHeight="1">
      <c r="A13" s="20"/>
      <c r="B13" s="3" t="s">
        <v>10</v>
      </c>
      <c r="C13" s="17"/>
    </row>
    <row r="14" spans="1:3" ht="15">
      <c r="A14" s="21"/>
      <c r="B14" s="3" t="s">
        <v>11</v>
      </c>
      <c r="C14" s="18"/>
    </row>
    <row r="15" spans="1:3" ht="30">
      <c r="A15" s="12">
        <v>3142</v>
      </c>
      <c r="B15" s="3" t="s">
        <v>9</v>
      </c>
      <c r="C15" s="5">
        <f>1350+130+500.7+700+821.1</f>
        <v>3501.7999999999997</v>
      </c>
    </row>
    <row r="16" spans="1:5" ht="15">
      <c r="A16" s="2"/>
      <c r="B16" s="6" t="s">
        <v>12</v>
      </c>
      <c r="C16" s="7">
        <f>SUM(C12:C15)</f>
        <v>6187.28</v>
      </c>
      <c r="E16">
        <f>562.8+718.8+303.88+1350+130+100+1000+500.7+700+821.1</f>
        <v>6187.28</v>
      </c>
    </row>
    <row r="17" spans="1:3" ht="21.75" customHeight="1">
      <c r="A17" s="25" t="s">
        <v>15</v>
      </c>
      <c r="B17" s="26"/>
      <c r="C17" s="27"/>
    </row>
    <row r="18" spans="1:3" ht="18" customHeight="1">
      <c r="A18" s="2">
        <v>2210</v>
      </c>
      <c r="B18" s="23" t="s">
        <v>21</v>
      </c>
      <c r="C18" s="16">
        <f>50+40</f>
        <v>90</v>
      </c>
    </row>
    <row r="19" spans="1:3" ht="15">
      <c r="A19" s="19">
        <v>2240</v>
      </c>
      <c r="B19" s="24"/>
      <c r="C19" s="18"/>
    </row>
    <row r="20" spans="1:3" ht="15">
      <c r="A20" s="20"/>
      <c r="B20" s="3" t="s">
        <v>18</v>
      </c>
      <c r="C20" s="16">
        <f>199+199+55.5+120</f>
        <v>573.5</v>
      </c>
    </row>
    <row r="21" spans="1:3" ht="47.25" customHeight="1">
      <c r="A21" s="20"/>
      <c r="B21" s="3" t="s">
        <v>19</v>
      </c>
      <c r="C21" s="17"/>
    </row>
    <row r="22" spans="1:3" ht="31.5" customHeight="1">
      <c r="A22" s="20"/>
      <c r="B22" s="3" t="s">
        <v>20</v>
      </c>
      <c r="C22" s="17"/>
    </row>
    <row r="23" spans="1:3" ht="15">
      <c r="A23" s="21"/>
      <c r="B23" s="11" t="s">
        <v>28</v>
      </c>
      <c r="C23" s="18"/>
    </row>
    <row r="24" spans="1:3" ht="30">
      <c r="A24" s="12">
        <v>3122</v>
      </c>
      <c r="B24" s="3" t="s">
        <v>16</v>
      </c>
      <c r="C24" s="5">
        <f>914</f>
        <v>914</v>
      </c>
    </row>
    <row r="25" spans="1:3" ht="15">
      <c r="A25" s="2">
        <v>3142</v>
      </c>
      <c r="B25" s="3" t="s">
        <v>17</v>
      </c>
      <c r="C25" s="5">
        <f>110+1498.66+841.3</f>
        <v>2449.96</v>
      </c>
    </row>
    <row r="26" spans="1:5" ht="15">
      <c r="A26" s="2"/>
      <c r="B26" s="6" t="s">
        <v>12</v>
      </c>
      <c r="C26" s="7">
        <f>SUM(C18:C25)</f>
        <v>4027.46</v>
      </c>
      <c r="E26">
        <f>199+199+120+50+35.5+20+40+110+1498.66+914+841.3</f>
        <v>4027.46</v>
      </c>
    </row>
    <row r="27" spans="1:3" ht="15" customHeight="1">
      <c r="A27" s="25" t="s">
        <v>22</v>
      </c>
      <c r="B27" s="26"/>
      <c r="C27" s="27"/>
    </row>
    <row r="28" spans="1:3" ht="15">
      <c r="A28" s="19">
        <v>2240</v>
      </c>
      <c r="B28" s="3" t="s">
        <v>23</v>
      </c>
      <c r="C28" s="16">
        <f>1500+199.8+180+199</f>
        <v>2078.8</v>
      </c>
    </row>
    <row r="29" spans="1:3" ht="30">
      <c r="A29" s="20"/>
      <c r="B29" s="3" t="s">
        <v>29</v>
      </c>
      <c r="C29" s="17"/>
    </row>
    <row r="30" spans="1:3" ht="18" customHeight="1">
      <c r="A30" s="20"/>
      <c r="B30" s="3" t="s">
        <v>24</v>
      </c>
      <c r="C30" s="17"/>
    </row>
    <row r="31" spans="1:3" ht="15">
      <c r="A31" s="21"/>
      <c r="B31" s="3" t="s">
        <v>25</v>
      </c>
      <c r="C31" s="18"/>
    </row>
    <row r="32" spans="1:5" ht="15">
      <c r="A32" s="1"/>
      <c r="B32" s="6" t="s">
        <v>12</v>
      </c>
      <c r="C32" s="7">
        <f>SUM(C28)</f>
        <v>2078.8</v>
      </c>
      <c r="E32">
        <f>1500+199.8+180+199</f>
        <v>2078.8</v>
      </c>
    </row>
    <row r="33" spans="1:3" ht="28.5">
      <c r="A33" s="1"/>
      <c r="B33" s="6" t="s">
        <v>26</v>
      </c>
      <c r="C33" s="7">
        <f>C6+C10+C16+C26+C32</f>
        <v>15657.14</v>
      </c>
    </row>
    <row r="36" ht="15">
      <c r="D36">
        <f>553.1+549.7+623.6+354.8+446.3+446.2+199.9+190+562.8+718.8+303.88+1350+130+100+1000+500.7+700+821.1+199+199+120+50+35.5+20+40+110+1498.66+914+841.3+1500+199.8+180+199</f>
        <v>15657.14</v>
      </c>
    </row>
    <row r="38" ht="15">
      <c r="D38" s="15">
        <f>D36-C33</f>
        <v>0</v>
      </c>
    </row>
    <row r="40" spans="2:4" ht="15">
      <c r="B40" t="s">
        <v>27</v>
      </c>
      <c r="D40">
        <f>70+1500+1571.9+304.4+2000+70+295.3+265+370+370+100</f>
        <v>6916.6</v>
      </c>
    </row>
    <row r="42" ht="15">
      <c r="D42">
        <f>D36+D40</f>
        <v>22573.739999999998</v>
      </c>
    </row>
  </sheetData>
  <sheetProtection/>
  <mergeCells count="14">
    <mergeCell ref="A11:C11"/>
    <mergeCell ref="A12:A14"/>
    <mergeCell ref="C12:C14"/>
    <mergeCell ref="A17:C17"/>
    <mergeCell ref="C28:C31"/>
    <mergeCell ref="A28:A31"/>
    <mergeCell ref="A1:C1"/>
    <mergeCell ref="C18:C19"/>
    <mergeCell ref="B18:B19"/>
    <mergeCell ref="A19:A23"/>
    <mergeCell ref="A27:C27"/>
    <mergeCell ref="C20:C23"/>
    <mergeCell ref="A4:C4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2016-12-21T09:02:06Z</cp:lastPrinted>
  <dcterms:created xsi:type="dcterms:W3CDTF">2016-12-21T06:09:22Z</dcterms:created>
  <dcterms:modified xsi:type="dcterms:W3CDTF">2016-12-21T09:17:18Z</dcterms:modified>
  <cp:category/>
  <cp:version/>
  <cp:contentType/>
  <cp:contentStatus/>
</cp:coreProperties>
</file>